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120" activeTab="0"/>
  </bookViews>
  <sheets>
    <sheet name="Punkte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<sst xmlns="http://schemas.openxmlformats.org/spreadsheetml/2006/main" count="70" uniqueCount="45">
  <si>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Rating</t>
  </si>
  <si>
    <t>2#</t>
  </si>
  <si>
    <t>3#</t>
  </si>
  <si>
    <t>e.g.</t>
  </si>
  <si>
    <t>s#</t>
  </si>
  <si>
    <t>n#</t>
  </si>
  <si>
    <t>h#</t>
  </si>
  <si>
    <t>Hilfsfeld</t>
  </si>
  <si>
    <t>Change</t>
  </si>
  <si>
    <t xml:space="preserve">Nr. </t>
  </si>
  <si>
    <t>Чемпионат России, Волгоград, 25-26 июня 2011</t>
  </si>
  <si>
    <t>Имя</t>
  </si>
  <si>
    <t>Очки</t>
  </si>
  <si>
    <t>Время</t>
  </si>
  <si>
    <t>Место</t>
  </si>
  <si>
    <t>Итог</t>
  </si>
  <si>
    <t>А. Ажусин</t>
  </si>
  <si>
    <t>В. Блохин</t>
  </si>
  <si>
    <t>Е. Ваулин</t>
  </si>
  <si>
    <t>Е. Викторов</t>
  </si>
  <si>
    <t>А. Виноградов</t>
  </si>
  <si>
    <t>Ю. Калугин</t>
  </si>
  <si>
    <t>В. Копыл</t>
  </si>
  <si>
    <t>А. Леонтьев</t>
  </si>
  <si>
    <t>Я. Малыхин</t>
  </si>
  <si>
    <t>А. Мукосеев</t>
  </si>
  <si>
    <t>В. Липовский</t>
  </si>
  <si>
    <t>А. Петров</t>
  </si>
  <si>
    <t>А. Радченко</t>
  </si>
  <si>
    <t>Е. Семенов</t>
  </si>
  <si>
    <t>А. Соловчук</t>
  </si>
  <si>
    <t>Е. Фомичев</t>
  </si>
  <si>
    <t>А. Чулевич</t>
  </si>
  <si>
    <t>А. Феоктистов</t>
  </si>
  <si>
    <t>О. Перваков</t>
  </si>
  <si>
    <t>Д. Плетнев</t>
  </si>
  <si>
    <t>Д. Якунин</t>
  </si>
  <si>
    <t>А. Былинкина</t>
  </si>
  <si>
    <t>Е. Копылов</t>
  </si>
  <si>
    <t>В. Пануев</t>
  </si>
  <si>
    <t xml:space="preserve">Главный судья                                                                                                                                                                 Гуров В.в. </t>
  </si>
  <si>
    <t xml:space="preserve">В.В. </t>
  </si>
  <si>
    <t>Судья</t>
  </si>
  <si>
    <t>Персиянов В.А.</t>
  </si>
  <si>
    <t>Гуров В.В.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</si>
</sst>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Dashed"/>
      <top>
        <color indexed="63"/>
      </top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196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5" xfId="0" applyFont="1" applyFill="1" applyBorder="1" applyAlignment="1" applyProtection="1">
      <alignment/>
      <protection locked="0"/>
    </xf>
    <xf numFmtId="196" fontId="5" fillId="0" borderId="15" xfId="0" applyNumberFormat="1" applyFont="1" applyFill="1" applyBorder="1" applyAlignment="1" applyProtection="1">
      <alignment/>
      <protection locked="0"/>
    </xf>
    <xf numFmtId="0" fontId="5" fillId="24" borderId="15" xfId="0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" fontId="6" fillId="0" borderId="15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1" fontId="6" fillId="24" borderId="15" xfId="0" applyNumberFormat="1" applyFont="1" applyFill="1" applyBorder="1" applyAlignment="1" applyProtection="1">
      <alignment/>
      <protection locked="0"/>
    </xf>
    <xf numFmtId="196" fontId="6" fillId="0" borderId="15" xfId="0" applyNumberFormat="1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/>
      <protection locked="0"/>
    </xf>
    <xf numFmtId="0" fontId="6" fillId="24" borderId="15" xfId="0" applyNumberFormat="1" applyFont="1" applyFill="1" applyBorder="1" applyAlignment="1" applyProtection="1">
      <alignment/>
      <protection locked="0"/>
    </xf>
    <xf numFmtId="196" fontId="6" fillId="24" borderId="15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>
      <alignment/>
    </xf>
    <xf numFmtId="2" fontId="6" fillId="0" borderId="15" xfId="0" applyNumberFormat="1" applyFont="1" applyFill="1" applyBorder="1" applyAlignment="1" applyProtection="1">
      <alignment/>
      <protection locked="0"/>
    </xf>
    <xf numFmtId="2" fontId="6" fillId="24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133350</xdr:rowOff>
    </xdr:to>
    <xdr:pic>
      <xdr:nvPicPr>
        <xdr:cNvPr id="1" name="Picture 1" descr="вымпел Чемпионат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1057275</xdr:colOff>
      <xdr:row>0</xdr:row>
      <xdr:rowOff>0</xdr:rowOff>
    </xdr:from>
    <xdr:to>
      <xdr:col>43</xdr:col>
      <xdr:colOff>1485900</xdr:colOff>
      <xdr:row>2</xdr:row>
      <xdr:rowOff>142875</xdr:rowOff>
    </xdr:to>
    <xdr:pic>
      <xdr:nvPicPr>
        <xdr:cNvPr id="2" name="Picture 2" descr="Coat_of_Arms_of_Volgograd_oblast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35275" y="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32"/>
  <sheetViews>
    <sheetView tabSelected="1" zoomScalePageLayoutView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5" sqref="AD5"/>
    </sheetView>
  </sheetViews>
  <sheetFormatPr defaultColWidth="9.140625" defaultRowHeight="12.75"/>
  <cols>
    <col min="1" max="1" width="5.7109375" style="0" bestFit="1" customWidth="1"/>
    <col min="2" max="2" width="5.28125" style="0" hidden="1" customWidth="1"/>
    <col min="3" max="3" width="18.57421875" style="0" customWidth="1"/>
    <col min="4" max="4" width="4.140625" style="32" customWidth="1"/>
    <col min="5" max="5" width="4.57421875" style="32" customWidth="1"/>
    <col min="6" max="6" width="4.140625" style="32" customWidth="1"/>
    <col min="7" max="7" width="5.57421875" style="0" customWidth="1"/>
    <col min="8" max="8" width="5.8515625" style="0" customWidth="1"/>
    <col min="9" max="9" width="3.00390625" style="0" hidden="1" customWidth="1"/>
    <col min="10" max="10" width="5.57421875" style="0" customWidth="1"/>
    <col min="11" max="11" width="7.28125" style="46" customWidth="1"/>
    <col min="12" max="12" width="6.00390625" style="0" customWidth="1"/>
    <col min="13" max="13" width="6.7109375" style="46" customWidth="1"/>
    <col min="14" max="14" width="5.140625" style="0" customWidth="1"/>
    <col min="15" max="15" width="5.8515625" style="0" customWidth="1"/>
    <col min="16" max="16" width="4.421875" style="0" customWidth="1"/>
    <col min="17" max="17" width="4.140625" style="0" customWidth="1"/>
    <col min="18" max="18" width="5.7109375" style="0" bestFit="1" customWidth="1"/>
    <col min="19" max="19" width="5.28125" style="0" customWidth="1"/>
    <col min="20" max="20" width="7.00390625" style="0" hidden="1" customWidth="1"/>
    <col min="21" max="21" width="4.7109375" style="0" customWidth="1"/>
    <col min="22" max="22" width="5.140625" style="0" customWidth="1"/>
    <col min="23" max="23" width="5.421875" style="0" customWidth="1"/>
    <col min="24" max="24" width="7.140625" style="0" customWidth="1"/>
    <col min="25" max="25" width="6.28125" style="0" customWidth="1"/>
    <col min="26" max="26" width="7.00390625" style="0" hidden="1" customWidth="1"/>
    <col min="27" max="27" width="6.00390625" style="0" customWidth="1"/>
    <col min="28" max="28" width="6.28125" style="0" customWidth="1"/>
    <col min="29" max="29" width="7.8515625" style="0" customWidth="1"/>
    <col min="30" max="30" width="8.140625" style="0" customWidth="1"/>
    <col min="31" max="31" width="6.00390625" style="0" customWidth="1"/>
    <col min="32" max="32" width="7.00390625" style="0" hidden="1" customWidth="1"/>
    <col min="33" max="33" width="5.140625" style="0" customWidth="1"/>
    <col min="34" max="34" width="4.8515625" style="0" customWidth="1"/>
    <col min="35" max="35" width="5.28125" style="0" customWidth="1"/>
    <col min="36" max="37" width="5.7109375" style="0" bestFit="1" customWidth="1"/>
    <col min="38" max="38" width="8.00390625" style="0" hidden="1" customWidth="1"/>
    <col min="39" max="39" width="9.57421875" style="0" customWidth="1"/>
    <col min="40" max="40" width="7.00390625" style="20" bestFit="1" customWidth="1"/>
    <col min="41" max="41" width="8.00390625" style="0" hidden="1" customWidth="1"/>
    <col min="42" max="42" width="6.8515625" style="0" hidden="1" customWidth="1"/>
    <col min="43" max="43" width="6.140625" style="27" customWidth="1"/>
    <col min="44" max="44" width="22.8515625" style="0" bestFit="1" customWidth="1"/>
  </cols>
  <sheetData>
    <row r="1" spans="1:44" ht="18.75" thickBot="1">
      <c r="A1" s="2"/>
      <c r="B1" s="2"/>
      <c r="C1" s="16" t="s">
        <v>10</v>
      </c>
      <c r="D1" s="1"/>
      <c r="E1" s="1"/>
      <c r="F1" s="1"/>
      <c r="G1" s="2"/>
      <c r="H1" s="3"/>
      <c r="I1" s="2"/>
      <c r="J1" s="2"/>
      <c r="K1" s="44"/>
      <c r="L1" s="2"/>
      <c r="M1" s="44"/>
      <c r="N1" s="3"/>
      <c r="O1" s="2"/>
      <c r="P1" s="2"/>
      <c r="Q1" s="2"/>
      <c r="R1" s="2"/>
      <c r="S1" s="3"/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AN1" s="17"/>
      <c r="AO1" s="2"/>
      <c r="AP1" s="2"/>
      <c r="AQ1" s="28"/>
      <c r="AR1" s="2"/>
    </row>
    <row r="2" spans="1:44" ht="13.5" thickTop="1">
      <c r="A2" s="7">
        <v>0</v>
      </c>
      <c r="B2" s="7"/>
      <c r="C2" s="5"/>
      <c r="D2" s="36"/>
      <c r="E2" s="36"/>
      <c r="F2" s="36"/>
      <c r="G2" s="7" t="s">
        <v>1</v>
      </c>
      <c r="H2" s="8" t="s">
        <v>1</v>
      </c>
      <c r="I2" s="7" t="s">
        <v>1</v>
      </c>
      <c r="J2" s="7"/>
      <c r="K2" s="45"/>
      <c r="L2" s="7"/>
      <c r="M2" s="45" t="s">
        <v>2</v>
      </c>
      <c r="N2" s="8" t="s">
        <v>2</v>
      </c>
      <c r="O2" s="7"/>
      <c r="P2" s="7"/>
      <c r="Q2" s="7"/>
      <c r="R2" s="7" t="s">
        <v>3</v>
      </c>
      <c r="S2" s="8" t="s">
        <v>3</v>
      </c>
      <c r="T2" s="7" t="s">
        <v>3</v>
      </c>
      <c r="U2" s="7"/>
      <c r="V2" s="7"/>
      <c r="W2" s="7"/>
      <c r="X2" s="7" t="s">
        <v>6</v>
      </c>
      <c r="Y2" s="8" t="s">
        <v>6</v>
      </c>
      <c r="Z2" s="7" t="s">
        <v>4</v>
      </c>
      <c r="AA2" s="7"/>
      <c r="AB2" s="7"/>
      <c r="AC2" s="7"/>
      <c r="AD2" s="7" t="s">
        <v>5</v>
      </c>
      <c r="AE2" s="8" t="s">
        <v>5</v>
      </c>
      <c r="AF2" s="7" t="s">
        <v>5</v>
      </c>
      <c r="AG2" s="7"/>
      <c r="AH2" s="7"/>
      <c r="AI2" s="7"/>
      <c r="AJ2" s="7" t="s">
        <v>4</v>
      </c>
      <c r="AK2" s="9" t="s">
        <v>4</v>
      </c>
      <c r="AL2" s="7" t="s">
        <v>6</v>
      </c>
      <c r="AM2" s="10" t="s">
        <v>15</v>
      </c>
      <c r="AN2" s="18" t="s">
        <v>15</v>
      </c>
      <c r="AO2" s="7"/>
      <c r="AP2" s="7" t="s">
        <v>8</v>
      </c>
      <c r="AQ2" s="29"/>
      <c r="AR2" s="11"/>
    </row>
    <row r="3" spans="1:44" ht="13.5" thickBot="1">
      <c r="A3" s="15">
        <v>0</v>
      </c>
      <c r="B3" s="15" t="s">
        <v>9</v>
      </c>
      <c r="C3" s="12" t="s">
        <v>11</v>
      </c>
      <c r="D3" s="6">
        <v>1</v>
      </c>
      <c r="E3" s="6">
        <v>2</v>
      </c>
      <c r="F3" s="6">
        <v>3</v>
      </c>
      <c r="G3" s="7" t="s">
        <v>12</v>
      </c>
      <c r="H3" s="8" t="s">
        <v>13</v>
      </c>
      <c r="I3" s="7"/>
      <c r="J3" s="7">
        <v>4</v>
      </c>
      <c r="K3" s="45">
        <v>5</v>
      </c>
      <c r="L3" s="7">
        <v>6</v>
      </c>
      <c r="M3" s="45" t="s">
        <v>12</v>
      </c>
      <c r="N3" s="8" t="s">
        <v>13</v>
      </c>
      <c r="O3" s="7">
        <v>7</v>
      </c>
      <c r="P3" s="7">
        <v>8</v>
      </c>
      <c r="Q3" s="7">
        <v>9</v>
      </c>
      <c r="R3" s="7" t="s">
        <v>12</v>
      </c>
      <c r="S3" s="8" t="s">
        <v>13</v>
      </c>
      <c r="T3" s="7"/>
      <c r="U3" s="7">
        <v>10</v>
      </c>
      <c r="V3" s="7">
        <v>11</v>
      </c>
      <c r="W3" s="7">
        <v>12</v>
      </c>
      <c r="X3" s="7" t="s">
        <v>12</v>
      </c>
      <c r="Y3" s="8" t="s">
        <v>13</v>
      </c>
      <c r="Z3" s="7"/>
      <c r="AA3" s="7">
        <v>13</v>
      </c>
      <c r="AB3" s="7">
        <v>14</v>
      </c>
      <c r="AC3" s="7">
        <v>15</v>
      </c>
      <c r="AD3" s="7" t="s">
        <v>12</v>
      </c>
      <c r="AE3" s="8" t="s">
        <v>13</v>
      </c>
      <c r="AF3" s="7"/>
      <c r="AG3" s="7">
        <v>16</v>
      </c>
      <c r="AH3" s="7">
        <v>17</v>
      </c>
      <c r="AI3" s="7">
        <v>18</v>
      </c>
      <c r="AJ3" s="7" t="s">
        <v>12</v>
      </c>
      <c r="AK3" s="9" t="s">
        <v>13</v>
      </c>
      <c r="AL3" s="13"/>
      <c r="AM3" s="14" t="s">
        <v>12</v>
      </c>
      <c r="AN3" s="19" t="s">
        <v>13</v>
      </c>
      <c r="AO3" s="13" t="s">
        <v>7</v>
      </c>
      <c r="AP3" s="15" t="s">
        <v>0</v>
      </c>
      <c r="AQ3" s="30" t="s">
        <v>14</v>
      </c>
      <c r="AR3" s="13" t="s">
        <v>11</v>
      </c>
    </row>
    <row r="4" spans="1:44" s="26" customFormat="1" ht="16.5" customHeight="1">
      <c r="A4" s="21">
        <v>17</v>
      </c>
      <c r="B4" s="21">
        <v>27</v>
      </c>
      <c r="C4" s="31" t="s">
        <v>31</v>
      </c>
      <c r="D4" s="38">
        <v>5</v>
      </c>
      <c r="E4" s="40">
        <v>5</v>
      </c>
      <c r="F4" s="38">
        <v>5</v>
      </c>
      <c r="G4" s="47">
        <v>15</v>
      </c>
      <c r="H4" s="33">
        <v>7</v>
      </c>
      <c r="I4" s="33"/>
      <c r="J4" s="33">
        <v>5</v>
      </c>
      <c r="K4" s="43">
        <v>3.5</v>
      </c>
      <c r="L4" s="33">
        <v>5</v>
      </c>
      <c r="M4" s="51">
        <v>13.5</v>
      </c>
      <c r="N4" s="33">
        <v>36</v>
      </c>
      <c r="O4" s="33">
        <v>5</v>
      </c>
      <c r="P4" s="33">
        <v>1</v>
      </c>
      <c r="Q4" s="33">
        <v>0</v>
      </c>
      <c r="R4" s="47">
        <v>6</v>
      </c>
      <c r="S4" s="33">
        <v>100</v>
      </c>
      <c r="T4" s="33"/>
      <c r="U4" s="33">
        <v>5</v>
      </c>
      <c r="V4" s="33">
        <v>5</v>
      </c>
      <c r="W4" s="33">
        <v>5</v>
      </c>
      <c r="X4" s="50">
        <v>15</v>
      </c>
      <c r="Y4" s="33">
        <v>39</v>
      </c>
      <c r="Z4" s="33"/>
      <c r="AA4" s="54">
        <v>5</v>
      </c>
      <c r="AB4" s="54">
        <v>4</v>
      </c>
      <c r="AC4" s="54">
        <v>0</v>
      </c>
      <c r="AD4" s="56">
        <v>9</v>
      </c>
      <c r="AE4" s="33">
        <v>80</v>
      </c>
      <c r="AF4" s="33"/>
      <c r="AG4" s="33">
        <v>5</v>
      </c>
      <c r="AH4" s="33">
        <v>5</v>
      </c>
      <c r="AI4" s="33">
        <v>4</v>
      </c>
      <c r="AJ4" s="50">
        <v>14</v>
      </c>
      <c r="AK4" s="33">
        <v>37</v>
      </c>
      <c r="AL4" s="24"/>
      <c r="AM4" s="55">
        <f>SUM(G4,M4,R4,X4,AD4,AJ4)</f>
        <v>72.5</v>
      </c>
      <c r="AN4" s="25">
        <f>SUM(H4,N4,S4,Y4,AE4,AK4)</f>
        <v>299</v>
      </c>
      <c r="AO4" s="23">
        <f>AM4*100000-AN4</f>
        <v>7249701</v>
      </c>
      <c r="AP4" s="25" t="e">
        <f>#REF!</f>
        <v>#REF!</v>
      </c>
      <c r="AQ4" s="61">
        <v>1</v>
      </c>
      <c r="AR4" s="22" t="str">
        <f>C4</f>
        <v>Е. Фомичев</v>
      </c>
    </row>
    <row r="5" spans="1:44" s="26" customFormat="1" ht="16.5" customHeight="1">
      <c r="A5" s="21">
        <v>13</v>
      </c>
      <c r="B5" s="21">
        <v>12</v>
      </c>
      <c r="C5" s="31" t="s">
        <v>25</v>
      </c>
      <c r="D5" s="38">
        <v>5</v>
      </c>
      <c r="E5" s="37">
        <v>5</v>
      </c>
      <c r="F5" s="39">
        <v>5</v>
      </c>
      <c r="G5" s="48">
        <v>15</v>
      </c>
      <c r="H5" s="33">
        <v>16</v>
      </c>
      <c r="I5" s="33"/>
      <c r="J5" s="33">
        <v>5</v>
      </c>
      <c r="K5" s="43">
        <v>5</v>
      </c>
      <c r="L5" s="33">
        <v>5</v>
      </c>
      <c r="M5" s="51">
        <v>15</v>
      </c>
      <c r="N5" s="33">
        <v>43</v>
      </c>
      <c r="O5" s="33">
        <v>5</v>
      </c>
      <c r="P5" s="33">
        <v>0</v>
      </c>
      <c r="Q5" s="33">
        <v>1</v>
      </c>
      <c r="R5" s="47">
        <v>6</v>
      </c>
      <c r="S5" s="33">
        <v>100</v>
      </c>
      <c r="T5" s="33"/>
      <c r="U5" s="33">
        <v>5</v>
      </c>
      <c r="V5" s="33">
        <v>5</v>
      </c>
      <c r="W5" s="33">
        <v>2.5</v>
      </c>
      <c r="X5" s="50">
        <v>12.5</v>
      </c>
      <c r="Y5" s="33">
        <v>50</v>
      </c>
      <c r="Z5" s="33"/>
      <c r="AA5" s="54">
        <v>3</v>
      </c>
      <c r="AB5" s="54">
        <v>4.75</v>
      </c>
      <c r="AC5" s="54">
        <v>2</v>
      </c>
      <c r="AD5" s="56">
        <v>9.75</v>
      </c>
      <c r="AE5" s="33">
        <v>80</v>
      </c>
      <c r="AF5" s="33"/>
      <c r="AG5" s="33">
        <v>5</v>
      </c>
      <c r="AH5" s="33">
        <v>5</v>
      </c>
      <c r="AI5" s="33">
        <v>4</v>
      </c>
      <c r="AJ5" s="50">
        <v>14</v>
      </c>
      <c r="AK5" s="33">
        <v>50</v>
      </c>
      <c r="AL5" s="24"/>
      <c r="AM5" s="55">
        <f>SUM(G5,M5,R5,X5,AD5,AJ5)</f>
        <v>72.25</v>
      </c>
      <c r="AN5" s="25">
        <f>SUM(H5,N5,S5,Y5,AE5,AK5)</f>
        <v>339</v>
      </c>
      <c r="AO5" s="23">
        <f>AM5*100000-AN5</f>
        <v>7224661</v>
      </c>
      <c r="AP5" s="25" t="e">
        <f>#REF!</f>
        <v>#REF!</v>
      </c>
      <c r="AQ5" s="61">
        <v>2</v>
      </c>
      <c r="AR5" s="22" t="str">
        <f>C5</f>
        <v>А. Мукосеев</v>
      </c>
    </row>
    <row r="6" spans="1:44" s="26" customFormat="1" ht="16.5" customHeight="1">
      <c r="A6" s="21">
        <v>15</v>
      </c>
      <c r="B6" s="21">
        <v>22</v>
      </c>
      <c r="C6" s="31" t="s">
        <v>35</v>
      </c>
      <c r="D6" s="41">
        <v>5</v>
      </c>
      <c r="E6" s="40">
        <v>5</v>
      </c>
      <c r="F6" s="41">
        <v>5</v>
      </c>
      <c r="G6" s="47">
        <v>15</v>
      </c>
      <c r="H6" s="33">
        <v>20</v>
      </c>
      <c r="I6" s="33"/>
      <c r="J6" s="33">
        <v>5</v>
      </c>
      <c r="K6" s="43">
        <v>5</v>
      </c>
      <c r="L6" s="33">
        <v>0</v>
      </c>
      <c r="M6" s="51">
        <v>10</v>
      </c>
      <c r="N6" s="33">
        <v>60</v>
      </c>
      <c r="O6" s="33">
        <v>5</v>
      </c>
      <c r="P6" s="33">
        <v>1</v>
      </c>
      <c r="Q6" s="33">
        <v>5</v>
      </c>
      <c r="R6" s="47">
        <v>11</v>
      </c>
      <c r="S6" s="33">
        <v>100</v>
      </c>
      <c r="T6" s="33"/>
      <c r="U6" s="33">
        <v>5</v>
      </c>
      <c r="V6" s="33">
        <v>5</v>
      </c>
      <c r="W6" s="33">
        <v>5</v>
      </c>
      <c r="X6" s="50">
        <v>15</v>
      </c>
      <c r="Y6" s="33">
        <v>43</v>
      </c>
      <c r="Z6" s="33"/>
      <c r="AA6" s="54">
        <v>5</v>
      </c>
      <c r="AB6" s="54">
        <v>3.25</v>
      </c>
      <c r="AC6" s="54">
        <v>0</v>
      </c>
      <c r="AD6" s="56">
        <v>8.25</v>
      </c>
      <c r="AE6" s="33">
        <v>80</v>
      </c>
      <c r="AF6" s="33"/>
      <c r="AG6" s="33">
        <v>5</v>
      </c>
      <c r="AH6" s="33">
        <v>5</v>
      </c>
      <c r="AI6" s="33">
        <v>3</v>
      </c>
      <c r="AJ6" s="50">
        <v>13</v>
      </c>
      <c r="AK6" s="33">
        <v>50</v>
      </c>
      <c r="AL6" s="24"/>
      <c r="AM6" s="55">
        <f>SUM(G6,M6,R6,X6,AD6,AJ6)</f>
        <v>72.25</v>
      </c>
      <c r="AN6" s="25">
        <f>SUM(H6,N6,S6,Y6,AE6,AK6)</f>
        <v>353</v>
      </c>
      <c r="AO6" s="23">
        <f>AM6*100000-AN6</f>
        <v>7224647</v>
      </c>
      <c r="AP6" s="25" t="e">
        <f>#REF!</f>
        <v>#REF!</v>
      </c>
      <c r="AQ6" s="61">
        <v>3</v>
      </c>
      <c r="AR6" s="22" t="str">
        <f>C6</f>
        <v>Д. Плетнев</v>
      </c>
    </row>
    <row r="7" spans="1:44" s="26" customFormat="1" ht="16.5" customHeight="1">
      <c r="A7" s="21">
        <v>14</v>
      </c>
      <c r="B7" s="21">
        <v>25</v>
      </c>
      <c r="C7" s="31" t="s">
        <v>16</v>
      </c>
      <c r="D7" s="41">
        <v>5</v>
      </c>
      <c r="E7" s="40">
        <v>5</v>
      </c>
      <c r="F7" s="41">
        <v>0</v>
      </c>
      <c r="G7" s="47">
        <v>10</v>
      </c>
      <c r="H7" s="33">
        <v>18</v>
      </c>
      <c r="I7" s="33"/>
      <c r="J7" s="33">
        <v>5</v>
      </c>
      <c r="K7" s="43">
        <v>5</v>
      </c>
      <c r="L7" s="33">
        <v>4</v>
      </c>
      <c r="M7" s="51">
        <v>14</v>
      </c>
      <c r="N7" s="33">
        <v>60</v>
      </c>
      <c r="O7" s="33">
        <v>5</v>
      </c>
      <c r="P7" s="33">
        <v>5</v>
      </c>
      <c r="Q7" s="33">
        <v>0</v>
      </c>
      <c r="R7" s="47">
        <v>10</v>
      </c>
      <c r="S7" s="33">
        <v>97</v>
      </c>
      <c r="T7" s="33"/>
      <c r="U7" s="33">
        <v>5</v>
      </c>
      <c r="V7" s="33">
        <v>5</v>
      </c>
      <c r="W7" s="33">
        <v>2.5</v>
      </c>
      <c r="X7" s="50">
        <v>12.5</v>
      </c>
      <c r="Y7" s="33">
        <v>50</v>
      </c>
      <c r="Z7" s="33"/>
      <c r="AA7" s="54">
        <v>5</v>
      </c>
      <c r="AB7" s="54">
        <v>2.25</v>
      </c>
      <c r="AC7" s="54">
        <v>1</v>
      </c>
      <c r="AD7" s="56">
        <v>8.25</v>
      </c>
      <c r="AE7" s="33">
        <v>80</v>
      </c>
      <c r="AF7" s="33"/>
      <c r="AG7" s="33">
        <v>5</v>
      </c>
      <c r="AH7" s="33">
        <v>5</v>
      </c>
      <c r="AI7" s="33">
        <v>5</v>
      </c>
      <c r="AJ7" s="50">
        <v>15</v>
      </c>
      <c r="AK7" s="33">
        <v>37</v>
      </c>
      <c r="AL7" s="24"/>
      <c r="AM7" s="55">
        <f>SUM(G7,M7,R7,X7,AD7,AJ7)</f>
        <v>69.75</v>
      </c>
      <c r="AN7" s="25">
        <f>SUM(H7,N7,S7,Y7,AE7,AK7)</f>
        <v>342</v>
      </c>
      <c r="AO7" s="23">
        <f>AM7*100000-AN7</f>
        <v>6974658</v>
      </c>
      <c r="AP7" s="25" t="e">
        <f>#REF!</f>
        <v>#REF!</v>
      </c>
      <c r="AQ7" s="61">
        <v>4</v>
      </c>
      <c r="AR7" s="22" t="str">
        <f>C7</f>
        <v>А. Ажусин</v>
      </c>
    </row>
    <row r="8" spans="1:44" s="26" customFormat="1" ht="16.5" customHeight="1">
      <c r="A8" s="21">
        <v>10</v>
      </c>
      <c r="B8" s="21">
        <v>17</v>
      </c>
      <c r="C8" s="31" t="s">
        <v>23</v>
      </c>
      <c r="D8" s="38">
        <v>5</v>
      </c>
      <c r="E8" s="37">
        <v>5</v>
      </c>
      <c r="F8" s="38">
        <v>5</v>
      </c>
      <c r="G8" s="48">
        <v>15</v>
      </c>
      <c r="H8" s="33">
        <v>16</v>
      </c>
      <c r="I8" s="33"/>
      <c r="J8" s="33">
        <v>5</v>
      </c>
      <c r="K8" s="43">
        <v>4</v>
      </c>
      <c r="L8" s="33">
        <v>5</v>
      </c>
      <c r="M8" s="51">
        <v>14</v>
      </c>
      <c r="N8" s="33">
        <v>60</v>
      </c>
      <c r="O8" s="33">
        <v>5</v>
      </c>
      <c r="P8" s="33">
        <v>1</v>
      </c>
      <c r="Q8" s="33">
        <v>1</v>
      </c>
      <c r="R8" s="47">
        <v>7</v>
      </c>
      <c r="S8" s="33">
        <v>100</v>
      </c>
      <c r="T8" s="33"/>
      <c r="U8" s="33">
        <v>5</v>
      </c>
      <c r="V8" s="33">
        <v>5</v>
      </c>
      <c r="W8" s="33">
        <v>0</v>
      </c>
      <c r="X8" s="50">
        <v>10</v>
      </c>
      <c r="Y8" s="33">
        <v>50</v>
      </c>
      <c r="Z8" s="33"/>
      <c r="AA8" s="54">
        <v>3</v>
      </c>
      <c r="AB8" s="54">
        <v>4</v>
      </c>
      <c r="AC8" s="54">
        <v>0</v>
      </c>
      <c r="AD8" s="56">
        <v>7</v>
      </c>
      <c r="AE8" s="33">
        <v>80</v>
      </c>
      <c r="AF8" s="33"/>
      <c r="AG8" s="33">
        <v>5</v>
      </c>
      <c r="AH8" s="33">
        <v>5</v>
      </c>
      <c r="AI8" s="33">
        <v>5</v>
      </c>
      <c r="AJ8" s="50">
        <v>15</v>
      </c>
      <c r="AK8" s="33">
        <v>50</v>
      </c>
      <c r="AL8" s="24"/>
      <c r="AM8" s="55">
        <f>SUM(G8,M8,R8,X8,AD8,AJ8)</f>
        <v>68</v>
      </c>
      <c r="AN8" s="25">
        <f>SUM(H8,N8,S8,Y8,AE8,AK8)</f>
        <v>356</v>
      </c>
      <c r="AO8" s="23">
        <f>AM8*100000-AN8</f>
        <v>6799644</v>
      </c>
      <c r="AP8" s="25" t="e">
        <f>#REF!</f>
        <v>#REF!</v>
      </c>
      <c r="AQ8" s="61">
        <v>5</v>
      </c>
      <c r="AR8" s="22" t="str">
        <f>C8</f>
        <v>А. Леонтьев</v>
      </c>
    </row>
    <row r="9" spans="1:44" s="26" customFormat="1" ht="16.5" customHeight="1">
      <c r="A9" s="21">
        <v>11</v>
      </c>
      <c r="B9" s="21">
        <v>2</v>
      </c>
      <c r="C9" s="31" t="s">
        <v>28</v>
      </c>
      <c r="D9" s="41">
        <v>5</v>
      </c>
      <c r="E9" s="40">
        <v>5</v>
      </c>
      <c r="F9" s="41">
        <v>5</v>
      </c>
      <c r="G9" s="47">
        <v>15</v>
      </c>
      <c r="H9" s="33">
        <v>18</v>
      </c>
      <c r="I9" s="33"/>
      <c r="J9" s="33">
        <v>5</v>
      </c>
      <c r="K9" s="43">
        <v>5</v>
      </c>
      <c r="L9" s="33">
        <v>4</v>
      </c>
      <c r="M9" s="51">
        <v>14</v>
      </c>
      <c r="N9" s="33">
        <v>60</v>
      </c>
      <c r="O9" s="33">
        <v>5</v>
      </c>
      <c r="P9" s="33">
        <v>0</v>
      </c>
      <c r="Q9" s="33">
        <v>0</v>
      </c>
      <c r="R9" s="47">
        <v>5</v>
      </c>
      <c r="S9" s="33">
        <v>100</v>
      </c>
      <c r="T9" s="33"/>
      <c r="U9" s="33">
        <v>5</v>
      </c>
      <c r="V9" s="33">
        <v>5</v>
      </c>
      <c r="W9" s="33">
        <v>5</v>
      </c>
      <c r="X9" s="50">
        <v>15</v>
      </c>
      <c r="Y9" s="33">
        <v>46</v>
      </c>
      <c r="Z9" s="33"/>
      <c r="AA9" s="54">
        <v>5</v>
      </c>
      <c r="AB9" s="54">
        <v>1.25</v>
      </c>
      <c r="AC9" s="54">
        <v>0</v>
      </c>
      <c r="AD9" s="56">
        <v>6.25</v>
      </c>
      <c r="AE9" s="33">
        <v>80</v>
      </c>
      <c r="AF9" s="33"/>
      <c r="AG9" s="33">
        <v>5</v>
      </c>
      <c r="AH9" s="33">
        <v>5</v>
      </c>
      <c r="AI9" s="33">
        <v>0</v>
      </c>
      <c r="AJ9" s="50">
        <v>10</v>
      </c>
      <c r="AK9" s="33">
        <v>50</v>
      </c>
      <c r="AL9" s="24"/>
      <c r="AM9" s="55">
        <f>SUM(G9,M9,R9,X9,AD9,AJ9)</f>
        <v>65.25</v>
      </c>
      <c r="AN9" s="25">
        <f>SUM(H9,N9,S9,Y9,AE9,AK9)</f>
        <v>354</v>
      </c>
      <c r="AO9" s="23">
        <f>AM9*100000-AN9</f>
        <v>6524646</v>
      </c>
      <c r="AP9" s="25" t="e">
        <f>#REF!</f>
        <v>#REF!</v>
      </c>
      <c r="AQ9" s="61">
        <v>6</v>
      </c>
      <c r="AR9" s="22" t="str">
        <f>C9</f>
        <v>А. Радченко</v>
      </c>
    </row>
    <row r="10" spans="1:44" s="26" customFormat="1" ht="16.5" customHeight="1">
      <c r="A10" s="21">
        <v>12</v>
      </c>
      <c r="B10" s="21">
        <v>25</v>
      </c>
      <c r="C10" s="31" t="s">
        <v>34</v>
      </c>
      <c r="D10" s="41">
        <v>0</v>
      </c>
      <c r="E10" s="40">
        <v>5</v>
      </c>
      <c r="F10" s="42">
        <v>5</v>
      </c>
      <c r="G10" s="48">
        <v>10</v>
      </c>
      <c r="H10" s="33">
        <v>20</v>
      </c>
      <c r="I10" s="33"/>
      <c r="J10" s="33">
        <v>0</v>
      </c>
      <c r="K10" s="43">
        <v>4</v>
      </c>
      <c r="L10" s="33">
        <v>4</v>
      </c>
      <c r="M10" s="51">
        <v>8</v>
      </c>
      <c r="N10" s="33">
        <v>60</v>
      </c>
      <c r="O10" s="33">
        <v>5</v>
      </c>
      <c r="P10" s="33">
        <v>5</v>
      </c>
      <c r="Q10" s="33">
        <v>5</v>
      </c>
      <c r="R10" s="47">
        <v>15</v>
      </c>
      <c r="S10" s="33">
        <v>56</v>
      </c>
      <c r="T10" s="33"/>
      <c r="U10" s="33">
        <v>5</v>
      </c>
      <c r="V10" s="33">
        <v>5</v>
      </c>
      <c r="W10" s="33">
        <v>2.5</v>
      </c>
      <c r="X10" s="50">
        <v>12.5</v>
      </c>
      <c r="Y10" s="33">
        <v>50</v>
      </c>
      <c r="Z10" s="33"/>
      <c r="AA10" s="54">
        <v>5</v>
      </c>
      <c r="AB10" s="54">
        <v>2.5</v>
      </c>
      <c r="AC10" s="54">
        <v>1</v>
      </c>
      <c r="AD10" s="56">
        <v>8.5</v>
      </c>
      <c r="AE10" s="33">
        <v>80</v>
      </c>
      <c r="AF10" s="33"/>
      <c r="AG10" s="33">
        <v>5</v>
      </c>
      <c r="AH10" s="33">
        <v>4</v>
      </c>
      <c r="AI10" s="33">
        <v>2</v>
      </c>
      <c r="AJ10" s="50">
        <v>11</v>
      </c>
      <c r="AK10" s="33">
        <v>50</v>
      </c>
      <c r="AL10" s="24"/>
      <c r="AM10" s="55">
        <f>SUM(G10,M10,R10,X10,AD10,AJ10)</f>
        <v>65</v>
      </c>
      <c r="AN10" s="25">
        <f>SUM(H10,N10,S10,Y10,AE10,AK10)</f>
        <v>316</v>
      </c>
      <c r="AO10" s="23">
        <f>AM10*100000-AN10</f>
        <v>6499684</v>
      </c>
      <c r="AP10" s="25" t="e">
        <f>#REF!</f>
        <v>#REF!</v>
      </c>
      <c r="AQ10" s="61">
        <v>7</v>
      </c>
      <c r="AR10" s="22" t="str">
        <f>C10</f>
        <v>О. Перваков</v>
      </c>
    </row>
    <row r="11" spans="1:44" s="26" customFormat="1" ht="16.5" customHeight="1">
      <c r="A11" s="21">
        <v>16</v>
      </c>
      <c r="B11" s="21">
        <v>28</v>
      </c>
      <c r="C11" s="31" t="s">
        <v>19</v>
      </c>
      <c r="D11" s="41">
        <v>5</v>
      </c>
      <c r="E11" s="40">
        <v>5</v>
      </c>
      <c r="F11" s="41">
        <v>5</v>
      </c>
      <c r="G11" s="47">
        <v>15</v>
      </c>
      <c r="H11" s="33">
        <v>20</v>
      </c>
      <c r="I11" s="33"/>
      <c r="J11" s="33">
        <v>0</v>
      </c>
      <c r="K11" s="43">
        <v>3.5</v>
      </c>
      <c r="L11" s="33">
        <v>4</v>
      </c>
      <c r="M11" s="52">
        <v>7.5</v>
      </c>
      <c r="N11" s="35">
        <v>60</v>
      </c>
      <c r="O11" s="33">
        <v>5</v>
      </c>
      <c r="P11" s="33">
        <v>5</v>
      </c>
      <c r="Q11" s="33">
        <v>0</v>
      </c>
      <c r="R11" s="47">
        <v>10</v>
      </c>
      <c r="S11" s="33">
        <v>100</v>
      </c>
      <c r="T11" s="33"/>
      <c r="U11" s="33">
        <v>5</v>
      </c>
      <c r="V11" s="33">
        <v>5</v>
      </c>
      <c r="W11" s="33">
        <v>2.5</v>
      </c>
      <c r="X11" s="50">
        <v>12.5</v>
      </c>
      <c r="Y11" s="33">
        <v>50</v>
      </c>
      <c r="Z11" s="33"/>
      <c r="AA11" s="54">
        <v>5</v>
      </c>
      <c r="AB11" s="54">
        <v>3.25</v>
      </c>
      <c r="AC11" s="54">
        <v>0</v>
      </c>
      <c r="AD11" s="56">
        <v>8.25</v>
      </c>
      <c r="AE11" s="33">
        <v>80</v>
      </c>
      <c r="AF11" s="33"/>
      <c r="AG11" s="33">
        <v>5</v>
      </c>
      <c r="AH11" s="33">
        <v>4</v>
      </c>
      <c r="AI11" s="33">
        <v>2</v>
      </c>
      <c r="AJ11" s="53">
        <v>11</v>
      </c>
      <c r="AK11" s="35">
        <v>50</v>
      </c>
      <c r="AL11" s="24"/>
      <c r="AM11" s="55">
        <f>SUM(G11,M11,R11,X11,AD11,AJ11)</f>
        <v>64.25</v>
      </c>
      <c r="AN11" s="25">
        <f>SUM(H11,N11,S11,Y11,AE11,AK11)</f>
        <v>360</v>
      </c>
      <c r="AO11" s="23">
        <f>AM11*100000-AN11</f>
        <v>6424640</v>
      </c>
      <c r="AP11" s="25" t="e">
        <f>#REF!</f>
        <v>#REF!</v>
      </c>
      <c r="AQ11" s="61">
        <v>8</v>
      </c>
      <c r="AR11" s="22" t="str">
        <f>C11</f>
        <v>Е. Викторов</v>
      </c>
    </row>
    <row r="12" spans="1:44" s="26" customFormat="1" ht="16.5" customHeight="1">
      <c r="A12" s="21">
        <v>9</v>
      </c>
      <c r="B12" s="21">
        <v>27</v>
      </c>
      <c r="C12" s="31" t="s">
        <v>17</v>
      </c>
      <c r="D12" s="41">
        <v>5</v>
      </c>
      <c r="E12" s="40">
        <v>0</v>
      </c>
      <c r="F12" s="41">
        <v>5</v>
      </c>
      <c r="G12" s="47">
        <v>10</v>
      </c>
      <c r="H12" s="33">
        <v>20</v>
      </c>
      <c r="I12" s="33"/>
      <c r="J12" s="33">
        <v>5</v>
      </c>
      <c r="K12" s="43">
        <v>5</v>
      </c>
      <c r="L12" s="33">
        <v>4</v>
      </c>
      <c r="M12" s="51">
        <v>14</v>
      </c>
      <c r="N12" s="33">
        <v>60</v>
      </c>
      <c r="O12" s="33">
        <v>5</v>
      </c>
      <c r="P12" s="33">
        <v>0</v>
      </c>
      <c r="Q12" s="33">
        <v>3</v>
      </c>
      <c r="R12" s="47">
        <v>8</v>
      </c>
      <c r="S12" s="33">
        <v>100</v>
      </c>
      <c r="T12" s="33"/>
      <c r="U12" s="33">
        <v>5</v>
      </c>
      <c r="V12" s="33">
        <v>5</v>
      </c>
      <c r="W12" s="33">
        <v>0</v>
      </c>
      <c r="X12" s="50">
        <v>10</v>
      </c>
      <c r="Y12" s="33">
        <v>50</v>
      </c>
      <c r="Z12" s="33"/>
      <c r="AA12" s="54">
        <v>5</v>
      </c>
      <c r="AB12" s="54">
        <v>3.25</v>
      </c>
      <c r="AC12" s="54">
        <v>1</v>
      </c>
      <c r="AD12" s="56">
        <v>9.25</v>
      </c>
      <c r="AE12" s="33">
        <v>80</v>
      </c>
      <c r="AF12" s="33"/>
      <c r="AG12" s="33">
        <v>5</v>
      </c>
      <c r="AH12" s="33">
        <v>5</v>
      </c>
      <c r="AI12" s="33">
        <v>2.5</v>
      </c>
      <c r="AJ12" s="50">
        <v>12.5</v>
      </c>
      <c r="AK12" s="33">
        <v>50</v>
      </c>
      <c r="AL12" s="24"/>
      <c r="AM12" s="55">
        <f>SUM(G12,M12,R12,X12,AD12,AJ12)</f>
        <v>63.75</v>
      </c>
      <c r="AN12" s="25">
        <f>SUM(H12,N12,S12,Y12,AE12,AK12)</f>
        <v>360</v>
      </c>
      <c r="AO12" s="23">
        <f>AM12*100000-AN12</f>
        <v>6374640</v>
      </c>
      <c r="AP12" s="25" t="e">
        <f>#REF!</f>
        <v>#REF!</v>
      </c>
      <c r="AQ12" s="61">
        <v>10</v>
      </c>
      <c r="AR12" s="22" t="str">
        <f>C12</f>
        <v>В. Блохин</v>
      </c>
    </row>
    <row r="13" spans="1:44" s="26" customFormat="1" ht="16.5" customHeight="1">
      <c r="A13" s="21">
        <v>4</v>
      </c>
      <c r="B13" s="21">
        <v>29</v>
      </c>
      <c r="C13" s="31" t="s">
        <v>22</v>
      </c>
      <c r="D13" s="42">
        <v>5</v>
      </c>
      <c r="E13" s="42">
        <v>5</v>
      </c>
      <c r="F13" s="41">
        <v>5</v>
      </c>
      <c r="G13" s="49">
        <v>15</v>
      </c>
      <c r="H13" s="35">
        <v>18</v>
      </c>
      <c r="I13" s="33"/>
      <c r="J13" s="33">
        <v>5</v>
      </c>
      <c r="K13" s="43">
        <v>4</v>
      </c>
      <c r="L13" s="33">
        <v>3</v>
      </c>
      <c r="M13" s="51">
        <v>12</v>
      </c>
      <c r="N13" s="33">
        <v>60</v>
      </c>
      <c r="O13" s="33">
        <v>3</v>
      </c>
      <c r="P13" s="33">
        <v>3</v>
      </c>
      <c r="Q13" s="33">
        <v>0</v>
      </c>
      <c r="R13" s="47">
        <v>6</v>
      </c>
      <c r="S13" s="33">
        <v>100</v>
      </c>
      <c r="T13" s="33"/>
      <c r="U13" s="33">
        <v>5</v>
      </c>
      <c r="V13" s="33">
        <v>5</v>
      </c>
      <c r="W13" s="33">
        <v>2.5</v>
      </c>
      <c r="X13" s="50">
        <v>12.5</v>
      </c>
      <c r="Y13" s="33">
        <v>50</v>
      </c>
      <c r="Z13" s="33"/>
      <c r="AA13" s="54">
        <v>4</v>
      </c>
      <c r="AB13" s="54">
        <v>2</v>
      </c>
      <c r="AC13" s="54">
        <v>3</v>
      </c>
      <c r="AD13" s="56">
        <v>9</v>
      </c>
      <c r="AE13" s="33">
        <v>80</v>
      </c>
      <c r="AF13" s="33"/>
      <c r="AG13" s="33">
        <v>4</v>
      </c>
      <c r="AH13" s="33">
        <v>5</v>
      </c>
      <c r="AI13" s="33">
        <v>0</v>
      </c>
      <c r="AJ13" s="50">
        <v>9</v>
      </c>
      <c r="AK13" s="33">
        <v>50</v>
      </c>
      <c r="AL13" s="24"/>
      <c r="AM13" s="55">
        <f>SUM(G13,M13,R13,X13,AD13,AJ13)</f>
        <v>63.5</v>
      </c>
      <c r="AN13" s="25">
        <f>SUM(H13,N13,S13,Y13,AE13,AK13)</f>
        <v>358</v>
      </c>
      <c r="AO13" s="23">
        <f>AM13*100000-AN13</f>
        <v>6349642</v>
      </c>
      <c r="AP13" s="25" t="e">
        <f>#REF!</f>
        <v>#REF!</v>
      </c>
      <c r="AQ13" s="61">
        <v>9</v>
      </c>
      <c r="AR13" s="22" t="str">
        <f>C13</f>
        <v>В. Копыл</v>
      </c>
    </row>
    <row r="14" spans="1:44" s="26" customFormat="1" ht="16.5" customHeight="1">
      <c r="A14" s="21">
        <v>5</v>
      </c>
      <c r="B14" s="21">
        <v>12</v>
      </c>
      <c r="C14" s="31" t="s">
        <v>33</v>
      </c>
      <c r="D14" s="42">
        <v>5</v>
      </c>
      <c r="E14" s="42">
        <v>5</v>
      </c>
      <c r="F14" s="41">
        <v>5</v>
      </c>
      <c r="G14" s="47">
        <v>15</v>
      </c>
      <c r="H14" s="33">
        <v>10</v>
      </c>
      <c r="I14" s="33"/>
      <c r="J14" s="33">
        <v>2</v>
      </c>
      <c r="K14" s="43">
        <v>2</v>
      </c>
      <c r="L14" s="33">
        <v>4</v>
      </c>
      <c r="M14" s="51">
        <v>8</v>
      </c>
      <c r="N14" s="33">
        <v>60</v>
      </c>
      <c r="O14" s="33">
        <v>4</v>
      </c>
      <c r="P14" s="33">
        <v>0</v>
      </c>
      <c r="Q14" s="33">
        <v>4</v>
      </c>
      <c r="R14" s="47">
        <v>8</v>
      </c>
      <c r="S14" s="33">
        <v>99</v>
      </c>
      <c r="T14" s="33"/>
      <c r="U14" s="33">
        <v>5</v>
      </c>
      <c r="V14" s="33">
        <v>5</v>
      </c>
      <c r="W14" s="33">
        <v>0</v>
      </c>
      <c r="X14" s="50">
        <v>10</v>
      </c>
      <c r="Y14" s="33">
        <v>50</v>
      </c>
      <c r="Z14" s="33"/>
      <c r="AA14" s="54">
        <v>4</v>
      </c>
      <c r="AB14" s="54">
        <v>3.5</v>
      </c>
      <c r="AC14" s="54">
        <v>0</v>
      </c>
      <c r="AD14" s="56">
        <v>7.5</v>
      </c>
      <c r="AE14" s="33">
        <v>80</v>
      </c>
      <c r="AF14" s="33"/>
      <c r="AG14" s="33">
        <v>5</v>
      </c>
      <c r="AH14" s="33">
        <v>5</v>
      </c>
      <c r="AI14" s="33">
        <v>4</v>
      </c>
      <c r="AJ14" s="50">
        <v>14</v>
      </c>
      <c r="AK14" s="33">
        <v>32</v>
      </c>
      <c r="AL14" s="24"/>
      <c r="AM14" s="55">
        <f>SUM(G14,M14,R14,X14,AD14,AJ14)</f>
        <v>62.5</v>
      </c>
      <c r="AN14" s="25">
        <f>SUM(H14,N14,S14,Y14,AE14,AK14)</f>
        <v>331</v>
      </c>
      <c r="AO14" s="23">
        <f>AM14*100000-AN14</f>
        <v>6249669</v>
      </c>
      <c r="AP14" s="25" t="e">
        <f>#REF!</f>
        <v>#REF!</v>
      </c>
      <c r="AQ14" s="61">
        <v>11</v>
      </c>
      <c r="AR14" s="22" t="str">
        <f>C14</f>
        <v>А. Феоктистов</v>
      </c>
    </row>
    <row r="15" spans="1:44" s="26" customFormat="1" ht="16.5" customHeight="1">
      <c r="A15" s="21">
        <v>6</v>
      </c>
      <c r="B15" s="21">
        <v>12</v>
      </c>
      <c r="C15" s="31" t="s">
        <v>30</v>
      </c>
      <c r="D15" s="42">
        <v>5</v>
      </c>
      <c r="E15" s="42">
        <v>5</v>
      </c>
      <c r="F15" s="42">
        <v>5</v>
      </c>
      <c r="G15" s="48">
        <v>15</v>
      </c>
      <c r="H15" s="33">
        <v>15</v>
      </c>
      <c r="I15" s="33"/>
      <c r="J15" s="33">
        <v>5</v>
      </c>
      <c r="K15" s="43">
        <v>0</v>
      </c>
      <c r="L15" s="33">
        <v>0</v>
      </c>
      <c r="M15" s="51">
        <v>5</v>
      </c>
      <c r="N15" s="33">
        <v>60</v>
      </c>
      <c r="O15" s="33">
        <v>0</v>
      </c>
      <c r="P15" s="33">
        <v>0</v>
      </c>
      <c r="Q15" s="33">
        <v>5</v>
      </c>
      <c r="R15" s="47">
        <v>5</v>
      </c>
      <c r="S15" s="33">
        <v>90</v>
      </c>
      <c r="T15" s="33"/>
      <c r="U15" s="33">
        <v>5</v>
      </c>
      <c r="V15" s="33">
        <v>5</v>
      </c>
      <c r="W15" s="33">
        <v>0</v>
      </c>
      <c r="X15" s="50">
        <v>10</v>
      </c>
      <c r="Y15" s="33">
        <v>50</v>
      </c>
      <c r="Z15" s="33"/>
      <c r="AA15" s="54">
        <v>5</v>
      </c>
      <c r="AB15" s="54">
        <v>2.75</v>
      </c>
      <c r="AC15" s="54">
        <v>1</v>
      </c>
      <c r="AD15" s="56">
        <v>8.75</v>
      </c>
      <c r="AE15" s="33">
        <v>80</v>
      </c>
      <c r="AF15" s="33"/>
      <c r="AG15" s="33">
        <v>5</v>
      </c>
      <c r="AH15" s="33">
        <v>5</v>
      </c>
      <c r="AI15" s="33">
        <v>5</v>
      </c>
      <c r="AJ15" s="50">
        <v>15</v>
      </c>
      <c r="AK15" s="33">
        <v>50</v>
      </c>
      <c r="AL15" s="24"/>
      <c r="AM15" s="55">
        <f>SUM(G15,M15,R15,X15,AD15,AJ15)</f>
        <v>58.75</v>
      </c>
      <c r="AN15" s="25">
        <f>SUM(H15,N15,S15,Y15,AE15,AK15)</f>
        <v>345</v>
      </c>
      <c r="AO15" s="23">
        <f>AM15*100000-AN15</f>
        <v>5874655</v>
      </c>
      <c r="AP15" s="25" t="e">
        <f>#REF!</f>
        <v>#REF!</v>
      </c>
      <c r="AQ15" s="61">
        <v>12</v>
      </c>
      <c r="AR15" s="22" t="str">
        <f>C15</f>
        <v>А. Соловчук</v>
      </c>
    </row>
    <row r="16" spans="1:44" s="26" customFormat="1" ht="16.5" customHeight="1">
      <c r="A16" s="21">
        <v>19</v>
      </c>
      <c r="B16" s="21">
        <v>12</v>
      </c>
      <c r="C16" s="31" t="s">
        <v>27</v>
      </c>
      <c r="D16" s="39">
        <v>5</v>
      </c>
      <c r="E16" s="39">
        <v>5</v>
      </c>
      <c r="F16" s="38">
        <v>5</v>
      </c>
      <c r="G16" s="47">
        <v>15</v>
      </c>
      <c r="H16" s="33">
        <v>20</v>
      </c>
      <c r="I16" s="33"/>
      <c r="J16" s="33">
        <v>5</v>
      </c>
      <c r="K16" s="43">
        <v>4.5</v>
      </c>
      <c r="L16" s="33">
        <v>0</v>
      </c>
      <c r="M16" s="51">
        <v>9.5</v>
      </c>
      <c r="N16" s="33">
        <v>60</v>
      </c>
      <c r="O16" s="33">
        <v>5</v>
      </c>
      <c r="P16" s="33">
        <v>1</v>
      </c>
      <c r="Q16" s="33">
        <v>0</v>
      </c>
      <c r="R16" s="47">
        <v>6</v>
      </c>
      <c r="S16" s="33">
        <v>100</v>
      </c>
      <c r="T16" s="33"/>
      <c r="U16" s="33">
        <v>2</v>
      </c>
      <c r="V16" s="33">
        <v>5</v>
      </c>
      <c r="W16" s="33">
        <v>2.5</v>
      </c>
      <c r="X16" s="50">
        <v>9.5</v>
      </c>
      <c r="Y16" s="33">
        <v>50</v>
      </c>
      <c r="Z16" s="33"/>
      <c r="AA16" s="54">
        <v>5</v>
      </c>
      <c r="AB16" s="54">
        <v>1</v>
      </c>
      <c r="AC16" s="54">
        <v>0</v>
      </c>
      <c r="AD16" s="56">
        <v>6</v>
      </c>
      <c r="AE16" s="33">
        <v>80</v>
      </c>
      <c r="AF16" s="33"/>
      <c r="AG16" s="33">
        <v>5</v>
      </c>
      <c r="AH16" s="33">
        <v>5</v>
      </c>
      <c r="AI16" s="33">
        <v>0</v>
      </c>
      <c r="AJ16" s="50">
        <v>10</v>
      </c>
      <c r="AK16" s="33">
        <v>50</v>
      </c>
      <c r="AL16" s="24"/>
      <c r="AM16" s="55">
        <f>SUM(G16,M16,R16,X16,AD16,AJ16)</f>
        <v>56</v>
      </c>
      <c r="AN16" s="25">
        <f>SUM(H16,N16,S16,Y16,AE16,AK16)</f>
        <v>360</v>
      </c>
      <c r="AO16" s="23">
        <f>AM16*100000-AN16</f>
        <v>5599640</v>
      </c>
      <c r="AP16" s="25" t="e">
        <f>#REF!</f>
        <v>#REF!</v>
      </c>
      <c r="AQ16" s="61">
        <v>13</v>
      </c>
      <c r="AR16" s="22" t="str">
        <f>C16</f>
        <v>А. Петров</v>
      </c>
    </row>
    <row r="17" spans="1:44" s="26" customFormat="1" ht="16.5" customHeight="1">
      <c r="A17" s="21">
        <v>22</v>
      </c>
      <c r="B17" s="21">
        <v>12</v>
      </c>
      <c r="C17" s="31" t="s">
        <v>36</v>
      </c>
      <c r="D17" s="42">
        <v>5</v>
      </c>
      <c r="E17" s="42">
        <v>0</v>
      </c>
      <c r="F17" s="42">
        <v>5</v>
      </c>
      <c r="G17" s="48">
        <v>10</v>
      </c>
      <c r="H17" s="33">
        <v>14</v>
      </c>
      <c r="I17" s="33"/>
      <c r="J17" s="33">
        <v>4</v>
      </c>
      <c r="K17" s="43">
        <v>4.5</v>
      </c>
      <c r="L17" s="34">
        <v>4</v>
      </c>
      <c r="M17" s="51">
        <v>12.5</v>
      </c>
      <c r="N17" s="33">
        <v>60</v>
      </c>
      <c r="O17" s="33">
        <v>5</v>
      </c>
      <c r="P17" s="33">
        <v>0</v>
      </c>
      <c r="Q17" s="33">
        <v>1</v>
      </c>
      <c r="R17" s="47">
        <v>6</v>
      </c>
      <c r="S17" s="33">
        <v>100</v>
      </c>
      <c r="T17" s="33"/>
      <c r="U17" s="33">
        <v>5</v>
      </c>
      <c r="V17" s="33">
        <v>0</v>
      </c>
      <c r="W17" s="33">
        <v>0</v>
      </c>
      <c r="X17" s="50">
        <v>5</v>
      </c>
      <c r="Y17" s="33">
        <v>50</v>
      </c>
      <c r="Z17" s="33"/>
      <c r="AA17" s="54">
        <v>5</v>
      </c>
      <c r="AB17" s="54">
        <v>2</v>
      </c>
      <c r="AC17" s="54">
        <v>0</v>
      </c>
      <c r="AD17" s="56">
        <v>7</v>
      </c>
      <c r="AE17" s="33">
        <v>80</v>
      </c>
      <c r="AF17" s="33"/>
      <c r="AG17" s="33">
        <v>5</v>
      </c>
      <c r="AH17" s="33">
        <v>5</v>
      </c>
      <c r="AI17" s="33">
        <v>2</v>
      </c>
      <c r="AJ17" s="50">
        <v>12</v>
      </c>
      <c r="AK17" s="33">
        <v>50</v>
      </c>
      <c r="AL17" s="24"/>
      <c r="AM17" s="55">
        <f>SUM(G17,M17,R17,X17,AD17,AJ17)</f>
        <v>52.5</v>
      </c>
      <c r="AN17" s="25">
        <f>SUM(H17,N17,S17,Y17,AE17,AK17)</f>
        <v>354</v>
      </c>
      <c r="AO17" s="23">
        <f>AM17*100000-AN17</f>
        <v>5249646</v>
      </c>
      <c r="AP17" s="25" t="e">
        <f>#REF!</f>
        <v>#REF!</v>
      </c>
      <c r="AQ17" s="61">
        <v>14</v>
      </c>
      <c r="AR17" s="22" t="str">
        <f>C17</f>
        <v>Д. Якунин</v>
      </c>
    </row>
    <row r="18" spans="1:44" s="26" customFormat="1" ht="16.5" customHeight="1">
      <c r="A18" s="21">
        <v>1</v>
      </c>
      <c r="B18" s="21">
        <v>22</v>
      </c>
      <c r="C18" s="31" t="s">
        <v>26</v>
      </c>
      <c r="D18" s="42">
        <v>5</v>
      </c>
      <c r="E18" s="42">
        <v>5</v>
      </c>
      <c r="F18" s="42">
        <v>5</v>
      </c>
      <c r="G18" s="47">
        <v>15</v>
      </c>
      <c r="H18" s="33">
        <v>20</v>
      </c>
      <c r="I18" s="33"/>
      <c r="J18" s="33">
        <v>4</v>
      </c>
      <c r="K18" s="43">
        <v>3</v>
      </c>
      <c r="L18" s="33">
        <v>0</v>
      </c>
      <c r="M18" s="51">
        <v>7</v>
      </c>
      <c r="N18" s="33">
        <v>60</v>
      </c>
      <c r="O18" s="33">
        <v>0</v>
      </c>
      <c r="P18" s="33">
        <v>1</v>
      </c>
      <c r="Q18" s="33">
        <v>1</v>
      </c>
      <c r="R18" s="47">
        <v>2</v>
      </c>
      <c r="S18" s="33">
        <v>100</v>
      </c>
      <c r="T18" s="33"/>
      <c r="U18" s="33">
        <v>5</v>
      </c>
      <c r="V18" s="33">
        <v>5</v>
      </c>
      <c r="W18" s="33">
        <v>0</v>
      </c>
      <c r="X18" s="50">
        <v>10</v>
      </c>
      <c r="Y18" s="33">
        <v>50</v>
      </c>
      <c r="Z18" s="33"/>
      <c r="AA18" s="54">
        <v>2</v>
      </c>
      <c r="AB18" s="54">
        <v>0</v>
      </c>
      <c r="AC18" s="54">
        <v>0</v>
      </c>
      <c r="AD18" s="56">
        <v>2</v>
      </c>
      <c r="AE18" s="33">
        <v>80</v>
      </c>
      <c r="AF18" s="33"/>
      <c r="AG18" s="33">
        <v>5</v>
      </c>
      <c r="AH18" s="33">
        <v>5</v>
      </c>
      <c r="AI18" s="33">
        <v>1</v>
      </c>
      <c r="AJ18" s="50">
        <v>11</v>
      </c>
      <c r="AK18" s="33">
        <v>50</v>
      </c>
      <c r="AL18" s="24"/>
      <c r="AM18" s="55">
        <f>SUM(G18,M18,R18,X18,AD18,AJ18)</f>
        <v>47</v>
      </c>
      <c r="AN18" s="25">
        <f>SUM(H18,N18,S18,Y18,AE18,AK18)</f>
        <v>360</v>
      </c>
      <c r="AO18" s="23">
        <f>AM18*100000-AN18</f>
        <v>4699640</v>
      </c>
      <c r="AP18" s="25" t="e">
        <f>#REF!</f>
        <v>#REF!</v>
      </c>
      <c r="AQ18" s="61">
        <v>15</v>
      </c>
      <c r="AR18" s="22" t="str">
        <f>C18</f>
        <v>В. Липовский</v>
      </c>
    </row>
    <row r="19" spans="1:44" s="26" customFormat="1" ht="16.5" customHeight="1">
      <c r="A19" s="21">
        <v>8</v>
      </c>
      <c r="B19" s="21">
        <v>12</v>
      </c>
      <c r="C19" s="31" t="s">
        <v>20</v>
      </c>
      <c r="D19" s="42">
        <v>5</v>
      </c>
      <c r="E19" s="42">
        <v>5</v>
      </c>
      <c r="F19" s="41">
        <v>5</v>
      </c>
      <c r="G19" s="47">
        <v>15</v>
      </c>
      <c r="H19" s="33">
        <v>20</v>
      </c>
      <c r="I19" s="33"/>
      <c r="J19" s="33">
        <v>0</v>
      </c>
      <c r="K19" s="43">
        <v>5</v>
      </c>
      <c r="L19" s="33">
        <v>0</v>
      </c>
      <c r="M19" s="51">
        <v>5</v>
      </c>
      <c r="N19" s="33">
        <v>60</v>
      </c>
      <c r="O19" s="33">
        <v>1</v>
      </c>
      <c r="P19" s="33">
        <v>1</v>
      </c>
      <c r="Q19" s="33">
        <v>0</v>
      </c>
      <c r="R19" s="47">
        <v>2</v>
      </c>
      <c r="S19" s="33">
        <v>100</v>
      </c>
      <c r="T19" s="33"/>
      <c r="U19" s="33">
        <v>5</v>
      </c>
      <c r="V19" s="33">
        <v>2.5</v>
      </c>
      <c r="W19" s="33">
        <v>0</v>
      </c>
      <c r="X19" s="50">
        <v>7.5</v>
      </c>
      <c r="Y19" s="33">
        <v>50</v>
      </c>
      <c r="Z19" s="33"/>
      <c r="AA19" s="54">
        <v>0</v>
      </c>
      <c r="AB19" s="54">
        <v>2</v>
      </c>
      <c r="AC19" s="54">
        <v>0</v>
      </c>
      <c r="AD19" s="57">
        <v>2</v>
      </c>
      <c r="AE19" s="35">
        <v>80</v>
      </c>
      <c r="AF19" s="33"/>
      <c r="AG19" s="33">
        <v>4</v>
      </c>
      <c r="AH19" s="33">
        <v>5</v>
      </c>
      <c r="AI19" s="33">
        <v>0</v>
      </c>
      <c r="AJ19" s="50">
        <v>9</v>
      </c>
      <c r="AK19" s="33">
        <v>50</v>
      </c>
      <c r="AL19" s="24"/>
      <c r="AM19" s="55">
        <f>SUM(G19,M19,R19,X19,AD19,AJ19)</f>
        <v>40.5</v>
      </c>
      <c r="AN19" s="25">
        <f>SUM(H19,N19,S19,Y19,AE19,AK19)</f>
        <v>360</v>
      </c>
      <c r="AO19" s="23">
        <f>AM19*100000-AN19</f>
        <v>4049640</v>
      </c>
      <c r="AP19" s="25" t="e">
        <f>#REF!</f>
        <v>#REF!</v>
      </c>
      <c r="AQ19" s="61">
        <v>16</v>
      </c>
      <c r="AR19" s="22" t="str">
        <f>C19</f>
        <v>А. Виноградов</v>
      </c>
    </row>
    <row r="20" spans="1:44" s="26" customFormat="1" ht="16.5" customHeight="1">
      <c r="A20" s="21">
        <v>7</v>
      </c>
      <c r="B20" s="21">
        <v>22</v>
      </c>
      <c r="C20" s="31" t="s">
        <v>18</v>
      </c>
      <c r="D20" s="42">
        <v>5</v>
      </c>
      <c r="E20" s="42">
        <v>0</v>
      </c>
      <c r="F20" s="42">
        <v>0</v>
      </c>
      <c r="G20" s="48">
        <v>5</v>
      </c>
      <c r="H20" s="33">
        <v>20</v>
      </c>
      <c r="I20" s="33"/>
      <c r="J20" s="33">
        <v>0</v>
      </c>
      <c r="K20" s="43">
        <v>0</v>
      </c>
      <c r="L20" s="33">
        <v>0</v>
      </c>
      <c r="M20" s="51">
        <v>0</v>
      </c>
      <c r="N20" s="33">
        <v>60</v>
      </c>
      <c r="O20" s="33">
        <v>0</v>
      </c>
      <c r="P20" s="33">
        <v>1</v>
      </c>
      <c r="Q20" s="33">
        <v>3</v>
      </c>
      <c r="R20" s="49">
        <v>4</v>
      </c>
      <c r="S20" s="35">
        <v>98</v>
      </c>
      <c r="T20" s="33"/>
      <c r="U20" s="33">
        <v>5</v>
      </c>
      <c r="V20" s="33">
        <v>5</v>
      </c>
      <c r="W20" s="33">
        <v>0</v>
      </c>
      <c r="X20" s="53">
        <v>10</v>
      </c>
      <c r="Y20" s="35">
        <v>50</v>
      </c>
      <c r="Z20" s="33"/>
      <c r="AA20" s="54">
        <v>5</v>
      </c>
      <c r="AB20" s="54">
        <v>3.75</v>
      </c>
      <c r="AC20" s="54">
        <v>0</v>
      </c>
      <c r="AD20" s="56">
        <v>8.75</v>
      </c>
      <c r="AE20" s="33">
        <v>80</v>
      </c>
      <c r="AF20" s="33"/>
      <c r="AG20" s="33">
        <v>5</v>
      </c>
      <c r="AH20" s="33">
        <v>4</v>
      </c>
      <c r="AI20" s="33">
        <v>3</v>
      </c>
      <c r="AJ20" s="50">
        <v>12</v>
      </c>
      <c r="AK20" s="33">
        <v>50</v>
      </c>
      <c r="AL20" s="24"/>
      <c r="AM20" s="55">
        <f>SUM(G20,M20,R20,X20,AD20,AJ20)</f>
        <v>39.75</v>
      </c>
      <c r="AN20" s="25">
        <f>SUM(H20,N20,S20,Y20,AE20,AK20)</f>
        <v>358</v>
      </c>
      <c r="AO20" s="23">
        <f>AM20*100000-AN20</f>
        <v>3974642</v>
      </c>
      <c r="AP20" s="25" t="e">
        <f>#REF!</f>
        <v>#REF!</v>
      </c>
      <c r="AQ20" s="61">
        <v>17</v>
      </c>
      <c r="AR20" s="22" t="str">
        <f>C20</f>
        <v>Е. Ваулин</v>
      </c>
    </row>
    <row r="21" spans="1:44" s="26" customFormat="1" ht="16.5" customHeight="1">
      <c r="A21" s="21">
        <v>24</v>
      </c>
      <c r="B21" s="21"/>
      <c r="C21" s="31" t="s">
        <v>38</v>
      </c>
      <c r="D21" s="42">
        <v>0</v>
      </c>
      <c r="E21" s="42">
        <v>0</v>
      </c>
      <c r="F21" s="42">
        <v>5</v>
      </c>
      <c r="G21" s="47">
        <v>5</v>
      </c>
      <c r="H21" s="33">
        <v>20</v>
      </c>
      <c r="I21" s="33"/>
      <c r="J21" s="33">
        <v>3</v>
      </c>
      <c r="K21" s="43">
        <v>0</v>
      </c>
      <c r="L21" s="33">
        <v>0</v>
      </c>
      <c r="M21" s="51">
        <v>3</v>
      </c>
      <c r="N21" s="33">
        <v>60</v>
      </c>
      <c r="O21" s="33">
        <v>0</v>
      </c>
      <c r="P21" s="33">
        <v>0</v>
      </c>
      <c r="Q21" s="33">
        <v>1</v>
      </c>
      <c r="R21" s="47">
        <v>1</v>
      </c>
      <c r="S21" s="33">
        <v>97</v>
      </c>
      <c r="T21" s="33"/>
      <c r="U21" s="33">
        <v>5</v>
      </c>
      <c r="V21" s="33">
        <v>5</v>
      </c>
      <c r="W21" s="33">
        <v>0</v>
      </c>
      <c r="X21" s="50">
        <v>10</v>
      </c>
      <c r="Y21" s="33">
        <v>50</v>
      </c>
      <c r="Z21" s="33"/>
      <c r="AA21" s="54">
        <v>1.5</v>
      </c>
      <c r="AB21" s="54">
        <v>1.75</v>
      </c>
      <c r="AC21" s="54">
        <v>0.5</v>
      </c>
      <c r="AD21" s="56">
        <v>3.75</v>
      </c>
      <c r="AE21" s="33">
        <v>80</v>
      </c>
      <c r="AF21" s="33"/>
      <c r="AG21" s="33">
        <v>5</v>
      </c>
      <c r="AH21" s="33">
        <v>5</v>
      </c>
      <c r="AI21" s="33">
        <v>0</v>
      </c>
      <c r="AJ21" s="50">
        <v>10</v>
      </c>
      <c r="AK21" s="33">
        <v>50</v>
      </c>
      <c r="AL21" s="24"/>
      <c r="AM21" s="55">
        <f>SUM(G21,M21,R21,X21,AD21,AJ21)</f>
        <v>32.75</v>
      </c>
      <c r="AN21" s="25">
        <f>SUM(H21,N21,S21,Y21,AE21,AK21)</f>
        <v>357</v>
      </c>
      <c r="AO21" s="23">
        <f>AM21*100000-AN21</f>
        <v>3274643</v>
      </c>
      <c r="AP21" s="25"/>
      <c r="AQ21" s="61">
        <v>18</v>
      </c>
      <c r="AR21" s="22" t="str">
        <f>C21</f>
        <v>Е. Копылов</v>
      </c>
    </row>
    <row r="22" spans="1:44" s="26" customFormat="1" ht="16.5" customHeight="1">
      <c r="A22" s="21">
        <v>2</v>
      </c>
      <c r="B22" s="21"/>
      <c r="C22" s="31" t="s">
        <v>37</v>
      </c>
      <c r="D22" s="42">
        <v>5</v>
      </c>
      <c r="E22" s="42">
        <v>0</v>
      </c>
      <c r="F22" s="42">
        <v>5</v>
      </c>
      <c r="G22" s="47">
        <v>10</v>
      </c>
      <c r="H22" s="33">
        <v>20</v>
      </c>
      <c r="I22" s="33"/>
      <c r="J22" s="33">
        <v>0</v>
      </c>
      <c r="K22" s="43">
        <v>4.5</v>
      </c>
      <c r="L22" s="33">
        <v>0</v>
      </c>
      <c r="M22" s="51">
        <v>4.5</v>
      </c>
      <c r="N22" s="33">
        <v>60</v>
      </c>
      <c r="O22" s="33">
        <v>0</v>
      </c>
      <c r="P22" s="33">
        <v>1</v>
      </c>
      <c r="Q22" s="33">
        <v>0</v>
      </c>
      <c r="R22" s="47">
        <v>1</v>
      </c>
      <c r="S22" s="33">
        <v>100</v>
      </c>
      <c r="T22" s="33"/>
      <c r="U22" s="33">
        <v>0</v>
      </c>
      <c r="V22" s="33">
        <v>0</v>
      </c>
      <c r="W22" s="33">
        <v>0</v>
      </c>
      <c r="X22" s="50">
        <v>0</v>
      </c>
      <c r="Y22" s="33">
        <v>50</v>
      </c>
      <c r="Z22" s="33"/>
      <c r="AA22" s="54">
        <v>4</v>
      </c>
      <c r="AB22" s="54">
        <v>1</v>
      </c>
      <c r="AC22" s="54">
        <v>1</v>
      </c>
      <c r="AD22" s="56">
        <v>6</v>
      </c>
      <c r="AE22" s="33">
        <v>80</v>
      </c>
      <c r="AF22" s="33"/>
      <c r="AG22" s="33">
        <v>4</v>
      </c>
      <c r="AH22" s="33">
        <v>0</v>
      </c>
      <c r="AI22" s="33">
        <v>0</v>
      </c>
      <c r="AJ22" s="50">
        <v>4</v>
      </c>
      <c r="AK22" s="33">
        <v>50</v>
      </c>
      <c r="AL22" s="24"/>
      <c r="AM22" s="55">
        <f>SUM(G22,M22,R22,X22,AD22,AJ22)</f>
        <v>25.5</v>
      </c>
      <c r="AN22" s="25">
        <f>SUM(H22,N22,S22,Y22,AE22,AK22)</f>
        <v>360</v>
      </c>
      <c r="AO22" s="23">
        <f>AM22*100000-AN22</f>
        <v>2549640</v>
      </c>
      <c r="AP22" s="25"/>
      <c r="AQ22" s="61">
        <v>19</v>
      </c>
      <c r="AR22" s="22" t="str">
        <f>C22</f>
        <v>А. Былинкина</v>
      </c>
    </row>
    <row r="23" spans="1:44" s="26" customFormat="1" ht="16.5" customHeight="1">
      <c r="A23" s="21">
        <v>23</v>
      </c>
      <c r="B23" s="21"/>
      <c r="C23" s="22" t="s">
        <v>39</v>
      </c>
      <c r="D23" s="42">
        <v>5</v>
      </c>
      <c r="E23" s="42">
        <v>5</v>
      </c>
      <c r="F23" s="42">
        <v>0</v>
      </c>
      <c r="G23" s="50">
        <v>10</v>
      </c>
      <c r="H23" s="33">
        <v>20</v>
      </c>
      <c r="I23" s="33"/>
      <c r="J23" s="33">
        <v>5</v>
      </c>
      <c r="K23" s="43">
        <v>0</v>
      </c>
      <c r="L23" s="33">
        <v>0</v>
      </c>
      <c r="M23" s="51">
        <v>5</v>
      </c>
      <c r="N23" s="33">
        <v>60</v>
      </c>
      <c r="O23" s="33">
        <v>0</v>
      </c>
      <c r="P23" s="33">
        <v>0</v>
      </c>
      <c r="Q23" s="33">
        <v>0</v>
      </c>
      <c r="R23" s="50">
        <v>0</v>
      </c>
      <c r="S23" s="33">
        <v>100</v>
      </c>
      <c r="T23" s="33"/>
      <c r="U23" s="33">
        <v>2</v>
      </c>
      <c r="V23" s="33">
        <v>0</v>
      </c>
      <c r="W23" s="33">
        <v>0</v>
      </c>
      <c r="X23" s="50">
        <v>2</v>
      </c>
      <c r="Y23" s="33">
        <v>50</v>
      </c>
      <c r="Z23" s="33"/>
      <c r="AA23" s="54">
        <v>1</v>
      </c>
      <c r="AB23" s="54">
        <v>0</v>
      </c>
      <c r="AC23" s="54">
        <v>2</v>
      </c>
      <c r="AD23" s="56">
        <v>3</v>
      </c>
      <c r="AE23" s="33">
        <v>80</v>
      </c>
      <c r="AF23" s="33"/>
      <c r="AG23" s="33">
        <v>5</v>
      </c>
      <c r="AH23" s="33">
        <v>0</v>
      </c>
      <c r="AI23" s="33">
        <v>0</v>
      </c>
      <c r="AJ23" s="50">
        <v>5</v>
      </c>
      <c r="AK23" s="33">
        <v>50</v>
      </c>
      <c r="AL23" s="24"/>
      <c r="AM23" s="55">
        <f>SUM(G23,M23,R23,X23,AD23,AJ23)</f>
        <v>25</v>
      </c>
      <c r="AN23" s="25">
        <f>SUM(H23,N23,S23,Y23,AE23,AK23)</f>
        <v>360</v>
      </c>
      <c r="AO23" s="23">
        <f>AM23*100000-AN23</f>
        <v>2499640</v>
      </c>
      <c r="AP23" s="25"/>
      <c r="AQ23" s="61">
        <v>20</v>
      </c>
      <c r="AR23" s="22" t="str">
        <f>C23</f>
        <v>В. Пануев</v>
      </c>
    </row>
    <row r="24" spans="1:44" s="26" customFormat="1" ht="16.5" customHeight="1">
      <c r="A24" s="21">
        <v>21</v>
      </c>
      <c r="B24" s="21">
        <v>2</v>
      </c>
      <c r="C24" s="31" t="s">
        <v>29</v>
      </c>
      <c r="D24" s="42">
        <v>0</v>
      </c>
      <c r="E24" s="42">
        <v>0</v>
      </c>
      <c r="F24" s="41">
        <v>0</v>
      </c>
      <c r="G24" s="47">
        <v>0</v>
      </c>
      <c r="H24" s="33">
        <v>20</v>
      </c>
      <c r="I24" s="33"/>
      <c r="J24" s="33">
        <v>5</v>
      </c>
      <c r="K24" s="43">
        <v>0</v>
      </c>
      <c r="L24" s="33">
        <v>1.5</v>
      </c>
      <c r="M24" s="51">
        <v>6.5</v>
      </c>
      <c r="N24" s="33">
        <v>60</v>
      </c>
      <c r="O24" s="33">
        <v>5</v>
      </c>
      <c r="P24" s="33">
        <v>0</v>
      </c>
      <c r="Q24" s="33">
        <v>0</v>
      </c>
      <c r="R24" s="47">
        <v>5</v>
      </c>
      <c r="S24" s="33">
        <v>90</v>
      </c>
      <c r="T24" s="33"/>
      <c r="U24" s="33">
        <v>1</v>
      </c>
      <c r="V24" s="33">
        <v>0</v>
      </c>
      <c r="W24" s="33">
        <v>0</v>
      </c>
      <c r="X24" s="50">
        <v>1</v>
      </c>
      <c r="Y24" s="33">
        <v>50</v>
      </c>
      <c r="Z24" s="33"/>
      <c r="AA24" s="54">
        <v>3</v>
      </c>
      <c r="AB24" s="54">
        <v>1.25</v>
      </c>
      <c r="AC24" s="54">
        <v>1</v>
      </c>
      <c r="AD24" s="56">
        <v>5.25</v>
      </c>
      <c r="AE24" s="33">
        <v>80</v>
      </c>
      <c r="AF24" s="33"/>
      <c r="AG24" s="33">
        <v>5</v>
      </c>
      <c r="AH24" s="33">
        <v>0</v>
      </c>
      <c r="AI24" s="33">
        <v>0</v>
      </c>
      <c r="AJ24" s="50">
        <v>5</v>
      </c>
      <c r="AK24" s="33">
        <v>37</v>
      </c>
      <c r="AL24" s="24"/>
      <c r="AM24" s="55">
        <f>SUM(G24,M24,R24,X24,AD24,AJ24)</f>
        <v>22.75</v>
      </c>
      <c r="AN24" s="25">
        <f>SUM(H24,N24,S24,Y24,AE24,AK24)</f>
        <v>337</v>
      </c>
      <c r="AO24" s="23">
        <f>AM24*100000-AN24</f>
        <v>2274663</v>
      </c>
      <c r="AP24" s="25" t="e">
        <f>#REF!</f>
        <v>#REF!</v>
      </c>
      <c r="AQ24" s="61">
        <v>21</v>
      </c>
      <c r="AR24" s="22" t="str">
        <f>C24</f>
        <v>Е. Семенов</v>
      </c>
    </row>
    <row r="25" spans="1:44" s="26" customFormat="1" ht="16.5" customHeight="1">
      <c r="A25" s="21">
        <v>18</v>
      </c>
      <c r="B25" s="21">
        <v>14</v>
      </c>
      <c r="C25" s="31" t="s">
        <v>21</v>
      </c>
      <c r="D25" s="42">
        <v>5</v>
      </c>
      <c r="E25" s="42">
        <v>5</v>
      </c>
      <c r="F25" s="41">
        <v>0</v>
      </c>
      <c r="G25" s="47">
        <v>10</v>
      </c>
      <c r="H25" s="33">
        <v>20</v>
      </c>
      <c r="I25" s="33"/>
      <c r="J25" s="33">
        <v>0</v>
      </c>
      <c r="K25" s="43">
        <v>0</v>
      </c>
      <c r="L25" s="33">
        <v>0</v>
      </c>
      <c r="M25" s="51">
        <v>0</v>
      </c>
      <c r="N25" s="33">
        <v>60</v>
      </c>
      <c r="O25" s="33">
        <v>0</v>
      </c>
      <c r="P25" s="33">
        <v>0</v>
      </c>
      <c r="Q25" s="33">
        <v>0</v>
      </c>
      <c r="R25" s="47">
        <v>0</v>
      </c>
      <c r="S25" s="33">
        <v>95</v>
      </c>
      <c r="T25" s="33"/>
      <c r="U25" s="33">
        <v>0</v>
      </c>
      <c r="V25" s="33">
        <v>0</v>
      </c>
      <c r="W25" s="33">
        <v>0</v>
      </c>
      <c r="X25" s="50">
        <v>0</v>
      </c>
      <c r="Y25" s="33">
        <v>50</v>
      </c>
      <c r="Z25" s="33"/>
      <c r="AA25" s="54">
        <v>0</v>
      </c>
      <c r="AB25" s="54">
        <v>0</v>
      </c>
      <c r="AC25" s="54">
        <v>1</v>
      </c>
      <c r="AD25" s="56">
        <v>1</v>
      </c>
      <c r="AE25" s="33">
        <v>80</v>
      </c>
      <c r="AF25" s="33"/>
      <c r="AG25" s="33">
        <v>4</v>
      </c>
      <c r="AH25" s="33">
        <v>0</v>
      </c>
      <c r="AI25" s="33">
        <v>0</v>
      </c>
      <c r="AJ25" s="50">
        <v>4</v>
      </c>
      <c r="AK25" s="33">
        <v>50</v>
      </c>
      <c r="AL25" s="24"/>
      <c r="AM25" s="55">
        <f>SUM(G25,M25,R25,X25,AD25,AJ25)</f>
        <v>15</v>
      </c>
      <c r="AN25" s="25">
        <f>SUM(H25,N25,S25,Y25,AE25,AK25)</f>
        <v>355</v>
      </c>
      <c r="AO25" s="23">
        <f>AM25*100000-AN25</f>
        <v>1499645</v>
      </c>
      <c r="AP25" s="25" t="e">
        <f>#REF!</f>
        <v>#REF!</v>
      </c>
      <c r="AQ25" s="61">
        <v>22</v>
      </c>
      <c r="AR25" s="22" t="str">
        <f>C25</f>
        <v>Ю. Калугин</v>
      </c>
    </row>
    <row r="26" spans="1:44" s="26" customFormat="1" ht="16.5" customHeight="1">
      <c r="A26" s="21">
        <v>18</v>
      </c>
      <c r="B26" s="21">
        <v>3</v>
      </c>
      <c r="C26" s="31" t="s">
        <v>32</v>
      </c>
      <c r="D26" s="42">
        <v>5</v>
      </c>
      <c r="E26" s="42">
        <v>0</v>
      </c>
      <c r="F26" s="41">
        <v>0</v>
      </c>
      <c r="G26" s="47">
        <v>5</v>
      </c>
      <c r="H26" s="33">
        <v>20</v>
      </c>
      <c r="I26" s="33"/>
      <c r="J26" s="33">
        <v>1.5</v>
      </c>
      <c r="K26" s="43">
        <v>0</v>
      </c>
      <c r="L26" s="33">
        <v>0</v>
      </c>
      <c r="M26" s="51">
        <v>1.5</v>
      </c>
      <c r="N26" s="33">
        <v>60</v>
      </c>
      <c r="O26" s="33">
        <v>0</v>
      </c>
      <c r="P26" s="33">
        <v>0</v>
      </c>
      <c r="Q26" s="33">
        <v>0</v>
      </c>
      <c r="R26" s="47">
        <v>0</v>
      </c>
      <c r="S26" s="33">
        <v>100</v>
      </c>
      <c r="T26" s="33"/>
      <c r="U26" s="33">
        <v>2</v>
      </c>
      <c r="V26" s="33">
        <v>0</v>
      </c>
      <c r="W26" s="33">
        <v>0</v>
      </c>
      <c r="X26" s="50">
        <v>2</v>
      </c>
      <c r="Y26" s="33">
        <v>50</v>
      </c>
      <c r="Z26" s="33"/>
      <c r="AA26" s="54">
        <v>1</v>
      </c>
      <c r="AB26" s="54">
        <v>0.5</v>
      </c>
      <c r="AC26" s="54">
        <v>0</v>
      </c>
      <c r="AD26" s="56">
        <v>1.5</v>
      </c>
      <c r="AE26" s="33">
        <v>80</v>
      </c>
      <c r="AF26" s="33"/>
      <c r="AG26" s="33">
        <v>4</v>
      </c>
      <c r="AH26" s="33">
        <v>0</v>
      </c>
      <c r="AI26" s="33">
        <v>0</v>
      </c>
      <c r="AJ26" s="50">
        <v>4</v>
      </c>
      <c r="AK26" s="33">
        <v>50</v>
      </c>
      <c r="AL26" s="24"/>
      <c r="AM26" s="55">
        <f>SUM(G26,M26,R26,X26,AD26,AJ26)</f>
        <v>14</v>
      </c>
      <c r="AN26" s="25">
        <f>SUM(H26,N26,S26,Y26,AE26,AK26)</f>
        <v>360</v>
      </c>
      <c r="AO26" s="23">
        <f>AM26*100000-AN26</f>
        <v>1399640</v>
      </c>
      <c r="AP26" s="25" t="e">
        <f>#REF!</f>
        <v>#REF!</v>
      </c>
      <c r="AQ26" s="61">
        <v>23</v>
      </c>
      <c r="AR26" s="22" t="str">
        <f>C26</f>
        <v>А. Чулевич</v>
      </c>
    </row>
    <row r="27" spans="1:44" s="26" customFormat="1" ht="16.5" customHeight="1">
      <c r="A27" s="21">
        <v>3</v>
      </c>
      <c r="B27" s="21">
        <v>2</v>
      </c>
      <c r="C27" s="31" t="s">
        <v>24</v>
      </c>
      <c r="D27" s="42">
        <v>5</v>
      </c>
      <c r="E27" s="42">
        <v>0</v>
      </c>
      <c r="F27" s="41">
        <v>0</v>
      </c>
      <c r="G27" s="47">
        <v>5</v>
      </c>
      <c r="H27" s="33">
        <v>20</v>
      </c>
      <c r="I27" s="33"/>
      <c r="J27" s="33">
        <v>3</v>
      </c>
      <c r="K27" s="43">
        <v>0</v>
      </c>
      <c r="L27" s="33">
        <v>0</v>
      </c>
      <c r="M27" s="51">
        <v>3</v>
      </c>
      <c r="N27" s="33">
        <v>60</v>
      </c>
      <c r="O27" s="33">
        <v>0</v>
      </c>
      <c r="P27" s="33">
        <v>1</v>
      </c>
      <c r="Q27" s="33">
        <v>0</v>
      </c>
      <c r="R27" s="47">
        <v>1</v>
      </c>
      <c r="S27" s="33">
        <v>93</v>
      </c>
      <c r="T27" s="33"/>
      <c r="U27" s="33">
        <v>2</v>
      </c>
      <c r="V27" s="33">
        <v>0</v>
      </c>
      <c r="W27" s="33">
        <v>0</v>
      </c>
      <c r="X27" s="50">
        <v>2</v>
      </c>
      <c r="Y27" s="33">
        <v>50</v>
      </c>
      <c r="Z27" s="33"/>
      <c r="AA27" s="54">
        <v>0</v>
      </c>
      <c r="AB27" s="54">
        <v>0</v>
      </c>
      <c r="AC27" s="54">
        <v>0</v>
      </c>
      <c r="AD27" s="56">
        <v>0</v>
      </c>
      <c r="AE27" s="33">
        <v>80</v>
      </c>
      <c r="AF27" s="33"/>
      <c r="AG27" s="33">
        <v>0</v>
      </c>
      <c r="AH27" s="33">
        <v>0.5</v>
      </c>
      <c r="AI27" s="33">
        <v>0</v>
      </c>
      <c r="AJ27" s="50">
        <v>0.5</v>
      </c>
      <c r="AK27" s="33">
        <v>50</v>
      </c>
      <c r="AL27" s="24"/>
      <c r="AM27" s="55">
        <f>SUM(G27,M27,R27,X27,AD27,AJ27)</f>
        <v>11.5</v>
      </c>
      <c r="AN27" s="25">
        <f>SUM(H27,N27,S27,Y27,AE27,AK27)</f>
        <v>353</v>
      </c>
      <c r="AO27" s="23">
        <f>AM27*100000-AN27</f>
        <v>1149647</v>
      </c>
      <c r="AP27" s="25" t="e">
        <f>#REF!</f>
        <v>#REF!</v>
      </c>
      <c r="AQ27" s="61">
        <v>24</v>
      </c>
      <c r="AR27" s="22" t="str">
        <f>C27</f>
        <v>Я. Малыхин</v>
      </c>
    </row>
    <row r="30" spans="8:30" ht="18">
      <c r="H30" s="59" t="s">
        <v>40</v>
      </c>
      <c r="I30" s="59"/>
      <c r="J30" s="59"/>
      <c r="K30" s="60"/>
      <c r="L30" s="59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 t="s">
        <v>44</v>
      </c>
      <c r="AD30" s="59" t="s">
        <v>41</v>
      </c>
    </row>
    <row r="31" spans="8:30" ht="18">
      <c r="H31" s="59"/>
      <c r="I31" s="59"/>
      <c r="J31" s="59"/>
      <c r="K31" s="60"/>
      <c r="L31" s="59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8:31" ht="18">
      <c r="H32" s="59" t="s">
        <v>42</v>
      </c>
      <c r="I32" s="59"/>
      <c r="J32" s="59"/>
      <c r="K32" s="60"/>
      <c r="L32" s="59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 t="s">
        <v>43</v>
      </c>
      <c r="AD32" s="59"/>
      <c r="AE32" s="58"/>
    </row>
  </sheetData>
  <sheetProtection/>
  <printOptions gridLines="1"/>
  <pageMargins left="0.75" right="0.75" top="1" bottom="1" header="0.5" footer="0.5"/>
  <pageSetup fitToHeight="1" fitToWidth="1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Internal</dc:creator>
  <cp:keywords/>
  <dc:description/>
  <cp:lastModifiedBy>Admin</cp:lastModifiedBy>
  <cp:lastPrinted>2011-06-26T11:26:39Z</cp:lastPrinted>
  <dcterms:created xsi:type="dcterms:W3CDTF">2006-09-22T17:26:17Z</dcterms:created>
  <dcterms:modified xsi:type="dcterms:W3CDTF">2011-06-26T11:26:59Z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